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<sst xmlns="http://schemas.openxmlformats.org/spreadsheetml/2006/main" count="175" uniqueCount="167">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</sst>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0"/>
  <sheetViews>
    <sheetView tabSelected="1" zoomScale="120" zoomScaleNormal="120" zoomScalePageLayoutView="0" workbookViewId="0" topLeftCell="A138">
      <selection activeCell="C138" sqref="C138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107105565759</v>
      </c>
      <c r="C5" s="22">
        <f>C6+C9+C13+C24+C27+C35</f>
        <v>101089224510</v>
      </c>
    </row>
    <row r="6" spans="1:3" ht="12">
      <c r="A6" s="2" t="s">
        <v>3</v>
      </c>
      <c r="B6" s="19">
        <f>B7+B8</f>
        <v>6688859653</v>
      </c>
      <c r="C6" s="19">
        <f>C7+C8</f>
        <v>6972729140</v>
      </c>
    </row>
    <row r="7" spans="1:3" ht="12">
      <c r="A7" s="3" t="s">
        <v>4</v>
      </c>
      <c r="B7" s="20">
        <v>6688859653</v>
      </c>
      <c r="C7" s="20">
        <v>6972729140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0</v>
      </c>
    </row>
    <row r="13" spans="1:3" ht="12">
      <c r="A13" s="4" t="s">
        <v>7</v>
      </c>
      <c r="B13" s="19">
        <f>B14+B17+B18+B19+B20+B21+B22+B23</f>
        <v>48757111746</v>
      </c>
      <c r="C13" s="19">
        <f>C14+C17+C18+C19+C20+C21+C22+C23</f>
        <v>38126126350</v>
      </c>
    </row>
    <row r="14" spans="1:3" ht="12">
      <c r="A14" s="5" t="s">
        <v>8</v>
      </c>
      <c r="B14" s="20">
        <v>56647894295</v>
      </c>
      <c r="C14" s="20">
        <v>46773911652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157445100</v>
      </c>
      <c r="C17" s="20">
        <v>160445100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1256136566</v>
      </c>
      <c r="C21" s="20">
        <v>496133813</v>
      </c>
    </row>
    <row r="22" spans="1:3" ht="12">
      <c r="A22" s="6" t="s">
        <v>54</v>
      </c>
      <c r="B22" s="20">
        <v>-9304364215</v>
      </c>
      <c r="C22" s="20">
        <v>-9304364215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44485236548</v>
      </c>
      <c r="C24" s="19">
        <f>C25+C26</f>
        <v>50905972231</v>
      </c>
    </row>
    <row r="25" spans="1:3" ht="12">
      <c r="A25" s="6" t="s">
        <v>56</v>
      </c>
      <c r="B25" s="20">
        <v>45507233566</v>
      </c>
      <c r="C25" s="20">
        <v>52527003804</v>
      </c>
    </row>
    <row r="26" spans="1:3" ht="12">
      <c r="A26" s="6" t="s">
        <v>57</v>
      </c>
      <c r="B26" s="20">
        <v>-1021997018</v>
      </c>
      <c r="C26" s="20">
        <v>-1621031573</v>
      </c>
    </row>
    <row r="27" spans="1:3" ht="12">
      <c r="A27" s="4" t="s">
        <v>13</v>
      </c>
      <c r="B27" s="19">
        <f>B28+B31+B32+B33+B34</f>
        <v>7174357812</v>
      </c>
      <c r="C27" s="19">
        <f>C28+C31+C32+C33+C34</f>
        <v>5084396789</v>
      </c>
    </row>
    <row r="28" spans="1:3" s="21" customFormat="1" ht="12">
      <c r="A28" s="5" t="s">
        <v>14</v>
      </c>
      <c r="B28" s="20">
        <v>7174357812</v>
      </c>
      <c r="C28" s="20">
        <v>5084396789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/>
      <c r="C31" s="20"/>
    </row>
    <row r="32" spans="1:3" ht="12">
      <c r="A32" s="5" t="s">
        <v>18</v>
      </c>
      <c r="B32" s="20"/>
      <c r="C32" s="20"/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982159827679</v>
      </c>
      <c r="C38" s="19">
        <f>C39+C49+C59+C62+C65+C71</f>
        <v>1022262513014</v>
      </c>
    </row>
    <row r="39" spans="1:3" ht="12">
      <c r="A39" s="2" t="s">
        <v>22</v>
      </c>
      <c r="B39" s="19">
        <f>B40+B41+B42+B43+B44+B45+B48</f>
        <v>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964706668796</v>
      </c>
      <c r="C49" s="19">
        <f>C50+C53+C56</f>
        <v>1005336711084</v>
      </c>
    </row>
    <row r="50" spans="1:3" ht="12">
      <c r="A50" s="7" t="s">
        <v>26</v>
      </c>
      <c r="B50" s="19">
        <f>B51+B52</f>
        <v>944142179507</v>
      </c>
      <c r="C50" s="19">
        <f>C51+C52</f>
        <v>984241014067</v>
      </c>
    </row>
    <row r="51" spans="1:3" ht="12.75">
      <c r="A51" s="13" t="s">
        <v>29</v>
      </c>
      <c r="B51" s="20">
        <v>1405768723461</v>
      </c>
      <c r="C51" s="20">
        <v>1405768723461</v>
      </c>
    </row>
    <row r="52" spans="1:3" ht="12.75">
      <c r="A52" s="13" t="s">
        <v>68</v>
      </c>
      <c r="B52" s="20">
        <v>-461626543954</v>
      </c>
      <c r="C52" s="20">
        <v>-421527709394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20564489289</v>
      </c>
      <c r="C56" s="19">
        <f>C57+C58</f>
        <v>21095697017</v>
      </c>
    </row>
    <row r="57" spans="1:3" ht="12.75">
      <c r="A57" s="13" t="s">
        <v>29</v>
      </c>
      <c r="B57" s="20">
        <v>27115865482</v>
      </c>
      <c r="C57" s="20">
        <v>27115865482</v>
      </c>
    </row>
    <row r="58" spans="1:3" ht="12.75">
      <c r="A58" s="13" t="s">
        <v>70</v>
      </c>
      <c r="B58" s="20">
        <v>-6551376193</v>
      </c>
      <c r="C58" s="20">
        <v>-6020168465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0</v>
      </c>
      <c r="C62" s="19">
        <f>C63+C64</f>
        <v>0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/>
      <c r="C64" s="20"/>
    </row>
    <row r="65" spans="1:3" ht="12">
      <c r="A65" s="7" t="s">
        <v>30</v>
      </c>
      <c r="B65" s="19">
        <f>B66+B67+B68+B69+B70</f>
        <v>0</v>
      </c>
      <c r="C65" s="19">
        <f>C66+C67+C68+C69+C70</f>
        <v>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17453158883</v>
      </c>
      <c r="C71" s="19">
        <f>C72+C73+C74+C75</f>
        <v>16925801930</v>
      </c>
    </row>
    <row r="72" spans="1:3" ht="12">
      <c r="A72" s="6" t="s">
        <v>78</v>
      </c>
      <c r="B72" s="20">
        <v>17453158883</v>
      </c>
      <c r="C72" s="20">
        <v>16925801930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4" t="s">
        <v>31</v>
      </c>
      <c r="B76" s="19">
        <f>B5+B38</f>
        <v>1089265393438</v>
      </c>
      <c r="C76" s="19">
        <f>C5+C38</f>
        <v>1123351737524</v>
      </c>
    </row>
    <row r="77" spans="1:3" ht="12">
      <c r="A77" s="4" t="s">
        <v>32</v>
      </c>
      <c r="B77" s="19" t="s">
        <v>0</v>
      </c>
      <c r="C77" s="19" t="s">
        <v>0</v>
      </c>
    </row>
    <row r="78" spans="1:3" ht="12">
      <c r="A78" s="4" t="s">
        <v>33</v>
      </c>
      <c r="B78" s="19">
        <f>B79+B101</f>
        <v>978446516448</v>
      </c>
      <c r="C78" s="19">
        <f>C79+C101</f>
        <v>983623093608</v>
      </c>
    </row>
    <row r="79" spans="1:3" ht="12">
      <c r="A79" s="4" t="s">
        <v>34</v>
      </c>
      <c r="B79" s="19">
        <f>B80+B83+B84+B85+B86+B87+B88+B89+B90+B92+B93+B94+B95+B96+B97</f>
        <v>368781299160</v>
      </c>
      <c r="C79" s="19">
        <f>C80+C83+C84+C85+C86+C87+C88+C89+C90+C92+C93+C94+C95+C96+C97</f>
        <v>373957876320</v>
      </c>
    </row>
    <row r="80" spans="1:3" s="21" customFormat="1" ht="12">
      <c r="A80" s="5" t="s">
        <v>88</v>
      </c>
      <c r="B80" s="20">
        <v>165707572087</v>
      </c>
      <c r="C80" s="20">
        <v>121202156970</v>
      </c>
    </row>
    <row r="81" spans="1:3" ht="12">
      <c r="A81" s="15" t="s">
        <v>83</v>
      </c>
      <c r="B81" s="20"/>
      <c r="C81" s="20"/>
    </row>
    <row r="82" spans="1:3" ht="12">
      <c r="A82" s="6" t="s">
        <v>84</v>
      </c>
      <c r="B82" s="20"/>
      <c r="C82" s="20"/>
    </row>
    <row r="83" spans="1:3" ht="12">
      <c r="A83" s="5" t="s">
        <v>135</v>
      </c>
      <c r="B83" s="20">
        <v>3599918306</v>
      </c>
      <c r="C83" s="20">
        <v>361359100</v>
      </c>
    </row>
    <row r="84" spans="1:3" ht="12">
      <c r="A84" s="6" t="s">
        <v>85</v>
      </c>
      <c r="B84" s="20">
        <v>28055167218</v>
      </c>
      <c r="C84" s="20">
        <v>31067595664</v>
      </c>
    </row>
    <row r="85" spans="1:3" ht="12">
      <c r="A85" s="6" t="s">
        <v>86</v>
      </c>
      <c r="B85" s="20">
        <v>973383182</v>
      </c>
      <c r="C85" s="20">
        <v>5823089643</v>
      </c>
    </row>
    <row r="86" spans="1:3" ht="12">
      <c r="A86" s="6" t="s">
        <v>87</v>
      </c>
      <c r="B86" s="20">
        <v>1507069863</v>
      </c>
      <c r="C86" s="20">
        <v>2252868243</v>
      </c>
    </row>
    <row r="87" spans="1:3" ht="12">
      <c r="A87" s="6" t="s">
        <v>89</v>
      </c>
      <c r="B87" s="20"/>
      <c r="C87" s="20"/>
    </row>
    <row r="88" spans="1:3" ht="12">
      <c r="A88" s="6" t="s">
        <v>90</v>
      </c>
      <c r="B88" s="20"/>
      <c r="C88" s="20"/>
    </row>
    <row r="89" spans="1:3" ht="12">
      <c r="A89" s="6" t="s">
        <v>91</v>
      </c>
      <c r="B89" s="20"/>
      <c r="C89" s="20"/>
    </row>
    <row r="90" spans="1:3" ht="12">
      <c r="A90" s="6" t="s">
        <v>92</v>
      </c>
      <c r="B90" s="20">
        <v>2145553841</v>
      </c>
      <c r="C90" s="20">
        <v>1892019000</v>
      </c>
    </row>
    <row r="91" spans="1:3" ht="12">
      <c r="A91" s="15" t="s">
        <v>93</v>
      </c>
      <c r="B91" s="20"/>
      <c r="C91" s="20"/>
    </row>
    <row r="92" spans="1:3" ht="12">
      <c r="A92" s="6" t="s">
        <v>94</v>
      </c>
      <c r="B92" s="20">
        <v>166792634663</v>
      </c>
      <c r="C92" s="20">
        <v>211358787700</v>
      </c>
    </row>
    <row r="93" spans="1:3" ht="12">
      <c r="A93" s="6" t="s">
        <v>95</v>
      </c>
      <c r="B93" s="20"/>
      <c r="C93" s="20"/>
    </row>
    <row r="94" spans="1:3" ht="12">
      <c r="A94" s="6" t="s">
        <v>96</v>
      </c>
      <c r="B94" s="20"/>
      <c r="C94" s="20"/>
    </row>
    <row r="95" spans="1:3" ht="12">
      <c r="A95" s="10" t="s">
        <v>97</v>
      </c>
      <c r="B95" s="20"/>
      <c r="C95" s="20"/>
    </row>
    <row r="96" spans="1:3" ht="12">
      <c r="A96" s="6" t="s">
        <v>98</v>
      </c>
      <c r="B96" s="20"/>
      <c r="C96" s="20"/>
    </row>
    <row r="97" spans="1:3" s="21" customFormat="1" ht="12">
      <c r="A97" s="5" t="s">
        <v>99</v>
      </c>
      <c r="B97" s="20"/>
      <c r="C97" s="20"/>
    </row>
    <row r="98" spans="1:3" ht="12">
      <c r="A98" s="15" t="s">
        <v>100</v>
      </c>
      <c r="B98" s="20"/>
      <c r="C98" s="20"/>
    </row>
    <row r="99" spans="1:3" ht="12">
      <c r="A99" s="6" t="s">
        <v>101</v>
      </c>
      <c r="B99" s="20"/>
      <c r="C99" s="20"/>
    </row>
    <row r="100" spans="1:3" ht="12">
      <c r="A100" s="6" t="s">
        <v>102</v>
      </c>
      <c r="B100" s="20"/>
      <c r="C100" s="20"/>
    </row>
    <row r="101" spans="1:3" ht="12">
      <c r="A101" s="4" t="s">
        <v>35</v>
      </c>
      <c r="B101" s="19">
        <f>SUM(B102:B114)</f>
        <v>609665217288</v>
      </c>
      <c r="C101" s="19">
        <f>SUM(C102:C114)</f>
        <v>609665217288</v>
      </c>
    </row>
    <row r="102" spans="1:3" ht="12">
      <c r="A102" s="6" t="s">
        <v>103</v>
      </c>
      <c r="B102" s="20"/>
      <c r="C102" s="20"/>
    </row>
    <row r="103" spans="1:3" ht="12">
      <c r="A103" s="18" t="s">
        <v>136</v>
      </c>
      <c r="B103" s="20"/>
      <c r="C103" s="20"/>
    </row>
    <row r="104" spans="1:3" ht="12">
      <c r="A104" s="8" t="s">
        <v>104</v>
      </c>
      <c r="B104" s="20"/>
      <c r="C104" s="20"/>
    </row>
    <row r="105" spans="1:3" ht="12">
      <c r="A105" s="6" t="s">
        <v>105</v>
      </c>
      <c r="B105" s="20"/>
      <c r="C105" s="20"/>
    </row>
    <row r="106" spans="1:3" ht="12">
      <c r="A106" s="6" t="s">
        <v>36</v>
      </c>
      <c r="B106" s="20"/>
      <c r="C106" s="20"/>
    </row>
    <row r="107" spans="1:3" ht="12">
      <c r="A107" s="6" t="s">
        <v>106</v>
      </c>
      <c r="B107" s="20"/>
      <c r="C107" s="20"/>
    </row>
    <row r="108" spans="1:3" ht="12">
      <c r="A108" s="6" t="s">
        <v>37</v>
      </c>
      <c r="B108" s="20"/>
      <c r="C108" s="20"/>
    </row>
    <row r="109" spans="1:3" ht="12">
      <c r="A109" s="9" t="s">
        <v>107</v>
      </c>
      <c r="B109" s="20">
        <v>609665217288</v>
      </c>
      <c r="C109" s="20">
        <v>609665217288</v>
      </c>
    </row>
    <row r="110" spans="1:3" ht="12">
      <c r="A110" s="10" t="s">
        <v>108</v>
      </c>
      <c r="B110" s="20"/>
      <c r="C110" s="20"/>
    </row>
    <row r="111" spans="1:3" ht="12">
      <c r="A111" s="9" t="s">
        <v>109</v>
      </c>
      <c r="B111" s="20"/>
      <c r="C111" s="20"/>
    </row>
    <row r="112" spans="1:3" ht="12">
      <c r="A112" s="9" t="s">
        <v>110</v>
      </c>
      <c r="B112" s="20"/>
      <c r="C112" s="20"/>
    </row>
    <row r="113" spans="1:3" ht="12">
      <c r="A113" s="9" t="s">
        <v>111</v>
      </c>
      <c r="B113" s="20"/>
      <c r="C113" s="20"/>
    </row>
    <row r="114" spans="1:3" ht="12">
      <c r="A114" s="6" t="s">
        <v>112</v>
      </c>
      <c r="B114" s="20"/>
      <c r="C114" s="20"/>
    </row>
    <row r="115" spans="1:3" ht="12">
      <c r="A115" s="4" t="s">
        <v>38</v>
      </c>
      <c r="B115" s="19">
        <f>B116</f>
        <v>110818876990</v>
      </c>
      <c r="C115" s="19">
        <f>C116</f>
        <v>139728643916</v>
      </c>
    </row>
    <row r="116" spans="1:3" ht="12">
      <c r="A116" s="7" t="s">
        <v>39</v>
      </c>
      <c r="B116" s="19">
        <f>B117+B120+B121+B122+B123+B124+B125+B126+B127+B128+B129+B132+B133</f>
        <v>110818876990</v>
      </c>
      <c r="C116" s="19">
        <f>C117+C120+C121+C122+C123+C124+C125+C126+C127+C128+C129+C132+C133</f>
        <v>139728643916</v>
      </c>
    </row>
    <row r="117" spans="1:3" ht="12">
      <c r="A117" s="7" t="s">
        <v>40</v>
      </c>
      <c r="B117" s="19">
        <f>B118+B119</f>
        <v>250000000000</v>
      </c>
      <c r="C117" s="19">
        <f>C118+C119</f>
        <v>250000000000</v>
      </c>
    </row>
    <row r="118" spans="1:3" ht="12">
      <c r="A118" s="16" t="s">
        <v>114</v>
      </c>
      <c r="B118" s="20">
        <v>250000000000</v>
      </c>
      <c r="C118" s="20">
        <v>250000000000</v>
      </c>
    </row>
    <row r="119" spans="1:3" ht="12">
      <c r="A119" s="16" t="s">
        <v>113</v>
      </c>
      <c r="B119" s="20"/>
      <c r="C119" s="20"/>
    </row>
    <row r="120" spans="1:3" ht="12">
      <c r="A120" s="5" t="s">
        <v>41</v>
      </c>
      <c r="B120" s="20"/>
      <c r="C120" s="20"/>
    </row>
    <row r="121" spans="1:3" ht="12">
      <c r="A121" s="6" t="s">
        <v>115</v>
      </c>
      <c r="B121" s="20"/>
      <c r="C121" s="20"/>
    </row>
    <row r="122" spans="1:3" ht="12">
      <c r="A122" s="6" t="s">
        <v>116</v>
      </c>
      <c r="B122" s="20"/>
      <c r="C122" s="20"/>
    </row>
    <row r="123" spans="1:3" ht="12">
      <c r="A123" s="6" t="s">
        <v>117</v>
      </c>
      <c r="B123" s="20"/>
      <c r="C123" s="20"/>
    </row>
    <row r="124" spans="1:3" ht="12">
      <c r="A124" s="6" t="s">
        <v>118</v>
      </c>
      <c r="B124" s="20"/>
      <c r="C124" s="20"/>
    </row>
    <row r="125" spans="1:3" ht="12">
      <c r="A125" s="6" t="s">
        <v>119</v>
      </c>
      <c r="B125" s="20"/>
      <c r="C125" s="20"/>
    </row>
    <row r="126" spans="1:3" ht="12">
      <c r="A126" s="6" t="s">
        <v>120</v>
      </c>
      <c r="B126" s="20"/>
      <c r="C126" s="20"/>
    </row>
    <row r="127" spans="1:3" ht="12">
      <c r="A127" s="6" t="s">
        <v>42</v>
      </c>
      <c r="B127" s="20"/>
      <c r="C127" s="20"/>
    </row>
    <row r="128" spans="1:3" ht="12">
      <c r="A128" s="6" t="s">
        <v>121</v>
      </c>
      <c r="B128" s="20"/>
      <c r="C128" s="20"/>
    </row>
    <row r="129" spans="1:3" ht="12">
      <c r="A129" s="7" t="s">
        <v>122</v>
      </c>
      <c r="B129" s="19">
        <f>B130+B131</f>
        <v>-139181123010</v>
      </c>
      <c r="C129" s="19">
        <f>C130+C131</f>
        <v>-110271356084</v>
      </c>
    </row>
    <row r="130" spans="1:3" ht="12">
      <c r="A130" s="16" t="s">
        <v>123</v>
      </c>
      <c r="B130" s="20">
        <v>-110271356084</v>
      </c>
      <c r="C130" s="20">
        <v>-123369765380</v>
      </c>
    </row>
    <row r="131" spans="1:3" ht="12">
      <c r="A131" s="16" t="s">
        <v>124</v>
      </c>
      <c r="B131" s="20">
        <v>-28909766926</v>
      </c>
      <c r="C131" s="20">
        <v>13098409296</v>
      </c>
    </row>
    <row r="132" spans="1:3" ht="12">
      <c r="A132" s="6" t="s">
        <v>125</v>
      </c>
      <c r="B132" s="20">
        <v>0</v>
      </c>
      <c r="C132" s="20">
        <v>0</v>
      </c>
    </row>
    <row r="133" spans="1:3" ht="12">
      <c r="A133" s="6" t="s">
        <v>126</v>
      </c>
      <c r="B133" s="20"/>
      <c r="C133" s="20"/>
    </row>
    <row r="134" spans="1:3" ht="12">
      <c r="A134" s="25" t="s">
        <v>164</v>
      </c>
      <c r="B134" s="19">
        <f>B135+B136</f>
        <v>0</v>
      </c>
      <c r="C134" s="19">
        <f>C135+C136</f>
        <v>0</v>
      </c>
    </row>
    <row r="135" spans="1:3" ht="12">
      <c r="A135" s="26" t="s">
        <v>165</v>
      </c>
      <c r="B135" s="20"/>
      <c r="C135" s="20"/>
    </row>
    <row r="136" spans="1:3" ht="12">
      <c r="A136" s="26" t="s">
        <v>166</v>
      </c>
      <c r="B136" s="20"/>
      <c r="C136" s="20"/>
    </row>
    <row r="137" spans="1:3" ht="12">
      <c r="A137" s="2" t="s">
        <v>43</v>
      </c>
      <c r="B137" s="19">
        <f>B78+B115+B134</f>
        <v>1089265393438</v>
      </c>
      <c r="C137" s="19">
        <f>C78+C115+C134</f>
        <v>1123351737524</v>
      </c>
    </row>
    <row r="138" spans="1:3" ht="12">
      <c r="A138" s="2" t="s">
        <v>44</v>
      </c>
      <c r="B138" s="19" t="s">
        <v>0</v>
      </c>
      <c r="C138" s="19" t="s">
        <v>0</v>
      </c>
    </row>
    <row r="139" spans="1:3" ht="12">
      <c r="A139" s="3" t="s">
        <v>45</v>
      </c>
      <c r="B139" s="20">
        <v>0</v>
      </c>
      <c r="C139" s="20">
        <v>0</v>
      </c>
    </row>
    <row r="140" spans="1:3" ht="12">
      <c r="A140" s="3" t="s">
        <v>46</v>
      </c>
      <c r="B140" s="20">
        <v>0</v>
      </c>
      <c r="C140" s="20">
        <v>0</v>
      </c>
    </row>
    <row r="141" spans="1:3" ht="12">
      <c r="A141" s="9" t="s">
        <v>128</v>
      </c>
      <c r="B141" s="20">
        <v>0</v>
      </c>
      <c r="C141" s="20">
        <v>0</v>
      </c>
    </row>
    <row r="142" spans="1:3" ht="12">
      <c r="A142" s="9" t="s">
        <v>129</v>
      </c>
      <c r="B142" s="20">
        <v>0</v>
      </c>
      <c r="C142" s="20">
        <v>0</v>
      </c>
    </row>
    <row r="143" spans="1:3" ht="12">
      <c r="A143" s="9" t="s">
        <v>127</v>
      </c>
      <c r="B143" s="20">
        <v>0</v>
      </c>
      <c r="C143" s="20">
        <v>0</v>
      </c>
    </row>
    <row r="144" ht="12">
      <c r="A144" s="3"/>
    </row>
    <row r="145" spans="1:3" ht="12">
      <c r="A145" s="23" t="s">
        <v>161</v>
      </c>
      <c r="B145" s="23"/>
      <c r="C145" s="23"/>
    </row>
    <row r="146" ht="12">
      <c r="A146" s="3"/>
    </row>
    <row r="147" spans="1:3" ht="12">
      <c r="A147" s="1" t="s">
        <v>137</v>
      </c>
      <c r="B147" s="24" t="s">
        <v>162</v>
      </c>
      <c r="C147" s="24" t="s">
        <v>163</v>
      </c>
    </row>
    <row r="148" spans="1:3" ht="12">
      <c r="A148" s="3" t="s">
        <v>138</v>
      </c>
      <c r="B148" s="20">
        <v>113786212874</v>
      </c>
      <c r="C148" s="20">
        <v>157349714948</v>
      </c>
    </row>
    <row r="149" spans="1:3" ht="12">
      <c r="A149" s="3" t="s">
        <v>139</v>
      </c>
      <c r="B149" s="20"/>
      <c r="C149" s="20"/>
    </row>
    <row r="150" spans="1:3" ht="12">
      <c r="A150" s="2" t="s">
        <v>140</v>
      </c>
      <c r="B150" s="19">
        <f>B148-B149</f>
        <v>113786212874</v>
      </c>
      <c r="C150" s="19">
        <f>C148-C149</f>
        <v>157349714948</v>
      </c>
    </row>
    <row r="151" spans="1:3" ht="12">
      <c r="A151" s="3" t="s">
        <v>141</v>
      </c>
      <c r="B151" s="20">
        <v>109619529161</v>
      </c>
      <c r="C151" s="20">
        <v>129828203849</v>
      </c>
    </row>
    <row r="152" spans="1:3" ht="12">
      <c r="A152" s="2" t="s">
        <v>142</v>
      </c>
      <c r="B152" s="19">
        <f>B150-B151</f>
        <v>4166683713</v>
      </c>
      <c r="C152" s="19">
        <f>C150-C151</f>
        <v>27521511099</v>
      </c>
    </row>
    <row r="153" spans="1:3" ht="12">
      <c r="A153" s="3" t="s">
        <v>143</v>
      </c>
      <c r="B153" s="20">
        <v>1433326</v>
      </c>
      <c r="C153" s="20">
        <v>-183010403</v>
      </c>
    </row>
    <row r="154" spans="1:3" ht="12">
      <c r="A154" s="3" t="s">
        <v>144</v>
      </c>
      <c r="B154" s="20">
        <v>16828290094</v>
      </c>
      <c r="C154" s="20">
        <v>13534242537</v>
      </c>
    </row>
    <row r="155" spans="1:3" ht="12">
      <c r="A155" s="3" t="s">
        <v>145</v>
      </c>
      <c r="B155" s="20">
        <v>16707226398</v>
      </c>
      <c r="C155" s="20">
        <v>12623561739</v>
      </c>
    </row>
    <row r="156" spans="1:3" ht="12">
      <c r="A156" s="3" t="s">
        <v>146</v>
      </c>
      <c r="B156" s="20"/>
      <c r="C156" s="20"/>
    </row>
    <row r="157" spans="1:3" ht="12">
      <c r="A157" s="3" t="s">
        <v>147</v>
      </c>
      <c r="B157" s="20">
        <v>1529129572</v>
      </c>
      <c r="C157" s="20">
        <v>2402538736</v>
      </c>
    </row>
    <row r="158" spans="1:3" ht="12">
      <c r="A158" s="3" t="s">
        <v>148</v>
      </c>
      <c r="B158" s="20">
        <v>4746775834</v>
      </c>
      <c r="C158" s="20">
        <v>5760709396</v>
      </c>
    </row>
    <row r="159" spans="1:3" ht="12">
      <c r="A159" s="2" t="s">
        <v>149</v>
      </c>
      <c r="B159" s="19">
        <f>B152+B153-B154+B156-B157-B158</f>
        <v>-18936078461</v>
      </c>
      <c r="C159" s="19">
        <f>C152+C153-C154+C156-C157-C158</f>
        <v>5641010027</v>
      </c>
    </row>
    <row r="160" spans="1:3" ht="12">
      <c r="A160" s="3" t="s">
        <v>150</v>
      </c>
      <c r="B160" s="20">
        <v>30343637</v>
      </c>
      <c r="C160" s="20">
        <v>14144801</v>
      </c>
    </row>
    <row r="161" spans="1:3" ht="12">
      <c r="A161" s="3" t="s">
        <v>151</v>
      </c>
      <c r="B161" s="20">
        <v>9500001</v>
      </c>
      <c r="C161" s="20">
        <v>35999418</v>
      </c>
    </row>
    <row r="162" spans="1:3" ht="12">
      <c r="A162" s="2" t="s">
        <v>152</v>
      </c>
      <c r="B162" s="19">
        <f>B160-B161</f>
        <v>20843636</v>
      </c>
      <c r="C162" s="19">
        <f>C160-C161</f>
        <v>-21854617</v>
      </c>
    </row>
    <row r="163" spans="1:3" ht="12">
      <c r="A163" s="2" t="s">
        <v>153</v>
      </c>
      <c r="B163" s="19">
        <f>B159+B162</f>
        <v>-18915234825</v>
      </c>
      <c r="C163" s="19">
        <f>C159+C162</f>
        <v>5619155410</v>
      </c>
    </row>
    <row r="164" spans="1:3" ht="12">
      <c r="A164" s="3" t="s">
        <v>154</v>
      </c>
      <c r="B164" s="20"/>
      <c r="C164" s="20"/>
    </row>
    <row r="165" spans="1:3" ht="12">
      <c r="A165" s="3" t="s">
        <v>155</v>
      </c>
      <c r="B165" s="20"/>
      <c r="C165" s="20"/>
    </row>
    <row r="166" spans="1:3" ht="12">
      <c r="A166" s="2" t="s">
        <v>156</v>
      </c>
      <c r="B166" s="19">
        <f>B163-B164-B165</f>
        <v>-18915234825</v>
      </c>
      <c r="C166" s="19">
        <f>C163-C164-C165</f>
        <v>5619155410</v>
      </c>
    </row>
    <row r="167" spans="1:3" ht="12">
      <c r="A167" s="3" t="s">
        <v>157</v>
      </c>
      <c r="B167" s="20"/>
      <c r="C167" s="20"/>
    </row>
    <row r="168" spans="1:3" ht="12">
      <c r="A168" s="3" t="s">
        <v>158</v>
      </c>
      <c r="B168" s="20"/>
      <c r="C168" s="20"/>
    </row>
    <row r="169" spans="1:3" ht="12">
      <c r="A169" s="3" t="s">
        <v>159</v>
      </c>
      <c r="B169" s="20"/>
      <c r="C169" s="20">
        <v>329</v>
      </c>
    </row>
    <row r="170" spans="1:3" ht="12">
      <c r="A170" s="3" t="s">
        <v>160</v>
      </c>
      <c r="B170" s="20"/>
      <c r="C170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2017-09-14T08:35:45Z</dcterms:created>
  <dcterms:modified xsi:type="dcterms:W3CDTF">2017-09-14T09:02:25Z</dcterms:modified>
  <cp:category/>
  <cp:version/>
  <cp:contentType/>
  <cp:contentStatus/>
</cp:coreProperties>
</file>